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tem.Ushakov\Documents\examples\done\"/>
    </mc:Choice>
  </mc:AlternateContent>
  <xr:revisionPtr revIDLastSave="0" documentId="8_{546AFEC7-E907-2F46-9863-3C1147503B07}" xr6:coauthVersionLast="47" xr6:coauthVersionMax="47" xr10:uidLastSave="{00000000-0000-0000-0000-000000000000}"/>
  <bookViews>
    <workbookView xWindow="1980" yWindow="322" windowWidth="23775" windowHeight="14281" xr2:uid="{ADB2904D-18C8-4906-BEA1-08C84F5E23DC}"/>
  </bookViews>
  <sheets>
    <sheet name="ROI Calculator_x0009_" sheetId="27" r:id="rId1"/>
    <sheet name="Manual IRR calculation" sheetId="22" r:id="rId2"/>
    <sheet name="IRR function" sheetId="23" r:id="rId3"/>
    <sheet name="XIRR function" sheetId="24" r:id="rId4"/>
    <sheet name="MIRR function" sheetId="25" r:id="rId5"/>
    <sheet name="IRR " sheetId="26" r:id="rId6"/>
  </sheets>
  <externalReferences>
    <externalReference r:id="rId7"/>
  </externalReferences>
  <definedNames>
    <definedName name="Cash_flows">OFFSET('IRR '!$A$2,0,0,COUNT('IRR '!$A:$A),1)</definedName>
    <definedName name="Dates">OFFSET('IRR '!$B$2,0,0,COUNT('IRR '!$B:$B),1)</definedName>
    <definedName name="Finance_rate">'[1]MIRR template'!$D$1</definedName>
    <definedName name="Reinvest_rate">'[1]MIRR template'!$D$2</definedName>
    <definedName name="Values">OFFSET('[1]MIRR template'!$A$2,0,0,COUNT('[1]MIRR template'!$A:$A),1)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7" l="1"/>
  <c r="E7" i="27"/>
  <c r="E4" i="25"/>
  <c r="E1" i="23"/>
  <c r="E6" i="26"/>
  <c r="E4" i="26"/>
  <c r="E5" i="26"/>
  <c r="F1" i="24"/>
  <c r="C2" i="22"/>
  <c r="C3" i="22"/>
  <c r="C4" i="22"/>
  <c r="F2" i="22"/>
</calcChain>
</file>

<file path=xl/sharedStrings.xml><?xml version="1.0" encoding="utf-8"?>
<sst xmlns="http://schemas.openxmlformats.org/spreadsheetml/2006/main" count="37" uniqueCount="19">
  <si>
    <t>Period</t>
  </si>
  <si>
    <t>Cash flow</t>
  </si>
  <si>
    <t>Initial investment</t>
  </si>
  <si>
    <t>IRR</t>
  </si>
  <si>
    <t>NPV</t>
  </si>
  <si>
    <t>Date</t>
  </si>
  <si>
    <t>XIRR</t>
  </si>
  <si>
    <t>MIRR</t>
  </si>
  <si>
    <t>PV</t>
  </si>
  <si>
    <t>Finance rate</t>
  </si>
  <si>
    <t xml:space="preserve">Reinvest rate </t>
  </si>
  <si>
    <t>ROI Calculator</t>
  </si>
  <si>
    <t>Net Income Method</t>
  </si>
  <si>
    <t>Original Investment Value</t>
  </si>
  <si>
    <t>Net Income</t>
  </si>
  <si>
    <t>ROI</t>
  </si>
  <si>
    <t>Capital Gain Method</t>
  </si>
  <si>
    <t>Original Share Price</t>
  </si>
  <si>
    <t>Current Share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</si>
</sst>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[$-409]dd\-mmm\-yy;@"/>
  </numFmts>
  <fonts count="10" x14ac:knownFonts="1">
    <font>
      <sz val="11"/>
      <color theme="1"/>
      <name val="Calibri"/>
      <family val="2"/>
    </font>
    <font>
      <b/>
      <sz val="11"/>
      <color theme="1"/>
      <name val="Calibri"/>
      <family val="2"/>
      <charset val="204"/>
    </font>
    <font>
      <sz val="8"/>
      <name val="Calibri"/>
      <family val="2"/>
    </font>
    <font>
      <sz val="12"/>
      <name val="Verdana"/>
      <family val="2"/>
      <charset val="204"/>
    </font>
    <font>
      <sz val="12"/>
      <name val="Verdana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4"/>
      <name val="Calibri"/>
      <family val="2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0" xfId="0" applyFont="1" applyFill="1"/>
    <xf numFmtId="164" fontId="0" fillId="0" borderId="0" xfId="0" applyNumberFormat="1"/>
    <xf numFmtId="9" fontId="0" fillId="0" borderId="0" xfId="0" applyNumberFormat="1"/>
    <xf numFmtId="10" fontId="0" fillId="0" borderId="6" xfId="0" applyNumberFormat="1" applyBorder="1"/>
    <xf numFmtId="0" fontId="1" fillId="0" borderId="1" xfId="0" applyFont="1" applyBorder="1"/>
    <xf numFmtId="0" fontId="1" fillId="0" borderId="3" xfId="0" applyFont="1" applyBorder="1"/>
    <xf numFmtId="9" fontId="0" fillId="0" borderId="4" xfId="0" applyNumberFormat="1" applyBorder="1"/>
    <xf numFmtId="0" fontId="1" fillId="0" borderId="7" xfId="0" applyFont="1" applyBorder="1"/>
    <xf numFmtId="9" fontId="0" fillId="0" borderId="6" xfId="0" applyNumberFormat="1" applyBorder="1"/>
    <xf numFmtId="2" fontId="0" fillId="0" borderId="0" xfId="0" applyNumberFormat="1"/>
    <xf numFmtId="0" fontId="1" fillId="2" borderId="0" xfId="0" applyFont="1" applyFill="1" applyAlignment="1">
      <alignment horizontal="center"/>
    </xf>
    <xf numFmtId="10" fontId="0" fillId="0" borderId="4" xfId="0" applyNumberFormat="1" applyBorder="1"/>
    <xf numFmtId="0" fontId="1" fillId="0" borderId="5" xfId="0" applyFont="1" applyBorder="1"/>
    <xf numFmtId="10" fontId="0" fillId="0" borderId="8" xfId="0" applyNumberFormat="1" applyBorder="1"/>
    <xf numFmtId="10" fontId="0" fillId="0" borderId="0" xfId="0" applyNumberFormat="1" applyBorder="1"/>
    <xf numFmtId="10" fontId="0" fillId="0" borderId="2" xfId="0" applyNumberForma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3" borderId="6" xfId="0" applyNumberFormat="1" applyFill="1" applyBorder="1"/>
    <xf numFmtId="14" fontId="0" fillId="0" borderId="0" xfId="0" applyNumberFormat="1"/>
    <xf numFmtId="0" fontId="0" fillId="3" borderId="3" xfId="0" applyFill="1" applyBorder="1"/>
    <xf numFmtId="0" fontId="0" fillId="3" borderId="5" xfId="0" applyFill="1" applyBorder="1"/>
    <xf numFmtId="166" fontId="0" fillId="0" borderId="0" xfId="0" applyNumberFormat="1"/>
    <xf numFmtId="0" fontId="7" fillId="0" borderId="0" xfId="0" applyFont="1"/>
    <xf numFmtId="10" fontId="0" fillId="0" borderId="4" xfId="0" applyNumberFormat="1" applyFill="1" applyBorder="1"/>
    <xf numFmtId="6" fontId="0" fillId="0" borderId="0" xfId="0" applyNumberFormat="1"/>
    <xf numFmtId="8" fontId="0" fillId="0" borderId="0" xfId="0" applyNumberFormat="1"/>
    <xf numFmtId="0" fontId="0" fillId="4" borderId="0" xfId="0" applyFill="1"/>
    <xf numFmtId="10" fontId="0" fillId="4" borderId="0" xfId="0" applyNumberFormat="1" applyFill="1"/>
    <xf numFmtId="0" fontId="0" fillId="5" borderId="0" xfId="0" applyFill="1"/>
    <xf numFmtId="10" fontId="0" fillId="5" borderId="0" xfId="0" applyNumberFormat="1" applyFill="1"/>
    <xf numFmtId="0" fontId="0" fillId="6" borderId="0" xfId="0" applyFill="1"/>
    <xf numFmtId="0" fontId="9" fillId="6" borderId="0" xfId="0" applyFont="1" applyFill="1"/>
  </cellXfs>
  <cellStyles count="6">
    <cellStyle name="Hyperlink 2" xfId="4" xr:uid="{26399F9F-3182-44AB-880F-8A0E98B3427D}"/>
    <cellStyle name="Hyperlink 3" xfId="5" xr:uid="{8A3EBFAA-1D20-421D-A35F-CA5991630CAB}"/>
    <cellStyle name="Normal" xfId="0" builtinId="0"/>
    <cellStyle name="Normal 2" xfId="1" xr:uid="{0AE6D249-BE81-434B-B2E4-B8CED4AABF2D}"/>
    <cellStyle name="Normal 2 2" xfId="2" xr:uid="{72635E5D-F416-4D45-B0C4-80338B007480}"/>
    <cellStyle name="Normal 3" xfId="3" xr:uid="{5F71D6BA-ACAE-46A1-B0AF-7D19FA3388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externalLink" Target="externalLinks/externalLink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calcChain" Target="calcChain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2Sveta/Excel%20-%20irr%20function/MIRR%20fucntion/excel-mirr-function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 MIRR function - Examples"/>
      <sheetName val="MIRR formula"/>
      <sheetName val="MIRR template"/>
    </sheetNames>
    <sheetDataSet>
      <sheetData sheetId="0" refreshError="1"/>
      <sheetData sheetId="1" refreshError="1"/>
      <sheetData sheetId="2">
        <row r="1">
          <cell r="A1" t="str">
            <v>Cash flow</v>
          </cell>
          <cell r="D1">
            <v>0.11</v>
          </cell>
        </row>
        <row r="2">
          <cell r="A2">
            <v>-1000</v>
          </cell>
          <cell r="D2">
            <v>0.09</v>
          </cell>
        </row>
        <row r="3">
          <cell r="A3">
            <v>100</v>
          </cell>
        </row>
        <row r="4">
          <cell r="A4">
            <v>200</v>
          </cell>
        </row>
        <row r="5">
          <cell r="A5">
            <v>350</v>
          </cell>
        </row>
        <row r="6">
          <cell r="A6">
            <v>400</v>
          </cell>
        </row>
        <row r="7">
          <cell r="A7">
            <v>450</v>
          </cell>
        </row>
        <row r="8">
          <cell r="A8">
            <v>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5CD4-0709-3B4F-B385-BE6BF82799F6}">
  <dimension ref="A2:E12"/>
  <sheetViews>
    <sheetView tabSelected="1" zoomScaleNormal="60" zoomScaleSheetLayoutView="100" workbookViewId="0">
      <selection activeCell="B19" sqref="B19"/>
    </sheetView>
  </sheetViews>
  <sheetFormatPr defaultRowHeight="15" x14ac:dyDescent="0.2"/>
  <sheetData>
    <row r="2" spans="1:5" x14ac:dyDescent="0.2">
      <c r="A2" s="34" t="s">
        <v>11</v>
      </c>
      <c r="B2" s="33"/>
      <c r="C2" s="33"/>
      <c r="D2" s="33"/>
      <c r="E2" s="33"/>
    </row>
    <row r="4" spans="1:5" x14ac:dyDescent="0.2">
      <c r="B4" t="s">
        <v>12</v>
      </c>
    </row>
    <row r="5" spans="1:5" x14ac:dyDescent="0.2">
      <c r="B5" t="s">
        <v>13</v>
      </c>
      <c r="E5" s="27">
        <v>8578</v>
      </c>
    </row>
    <row r="6" spans="1:5" x14ac:dyDescent="0.2">
      <c r="B6" t="s">
        <v>14</v>
      </c>
      <c r="E6" s="27">
        <v>1000</v>
      </c>
    </row>
    <row r="7" spans="1:5" x14ac:dyDescent="0.2">
      <c r="A7" s="29"/>
      <c r="B7" s="29" t="s">
        <v>15</v>
      </c>
      <c r="C7" s="29"/>
      <c r="D7" s="29"/>
      <c r="E7" s="30">
        <f>E6/E5</f>
        <v>0.11657729074376312</v>
      </c>
    </row>
    <row r="9" spans="1:5" x14ac:dyDescent="0.2">
      <c r="B9" t="s">
        <v>16</v>
      </c>
    </row>
    <row r="10" spans="1:5" x14ac:dyDescent="0.2">
      <c r="B10" t="s">
        <v>17</v>
      </c>
      <c r="E10" s="28">
        <v>0.43</v>
      </c>
    </row>
    <row r="11" spans="1:5" x14ac:dyDescent="0.2">
      <c r="B11" t="s">
        <v>18</v>
      </c>
      <c r="E11" s="28">
        <v>1.2</v>
      </c>
    </row>
    <row r="12" spans="1:5" x14ac:dyDescent="0.2">
      <c r="A12" s="31"/>
      <c r="B12" s="31" t="s">
        <v>15</v>
      </c>
      <c r="C12" s="31"/>
      <c r="D12" s="31"/>
      <c r="E12" s="32">
        <f>(E11-E10)/E10</f>
        <v>1.7906976744186047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36893-EBC0-45B7-A378-15914391625A}">
  <dimension ref="A1:I14"/>
  <sheetViews>
    <sheetView workbookViewId="0">
      <selection activeCell="D9" sqref="D9"/>
    </sheetView>
  </sheetViews>
  <sheetFormatPr defaultRowHeight="15" x14ac:dyDescent="0.2"/>
  <cols>
    <col min="1" max="1" width="16.8125" bestFit="1" customWidth="1"/>
    <col min="2" max="2" width="9.953125" customWidth="1"/>
  </cols>
  <sheetData>
    <row r="1" spans="1:9" x14ac:dyDescent="0.2">
      <c r="A1" s="11" t="s">
        <v>0</v>
      </c>
      <c r="B1" s="11" t="s">
        <v>1</v>
      </c>
      <c r="C1" s="11" t="s">
        <v>8</v>
      </c>
      <c r="E1" s="6" t="s">
        <v>3</v>
      </c>
      <c r="F1" s="26">
        <v>0.1</v>
      </c>
      <c r="G1" s="25"/>
    </row>
    <row r="2" spans="1:9" x14ac:dyDescent="0.2">
      <c r="A2" s="17" t="s">
        <v>2</v>
      </c>
      <c r="B2" s="18">
        <v>-1000</v>
      </c>
      <c r="C2" s="18">
        <f>B2</f>
        <v>-1000</v>
      </c>
      <c r="E2" s="13" t="s">
        <v>4</v>
      </c>
      <c r="F2" s="20">
        <f>SUM(C2:C4)</f>
        <v>0</v>
      </c>
    </row>
    <row r="3" spans="1:9" x14ac:dyDescent="0.2">
      <c r="A3" s="17">
        <v>1</v>
      </c>
      <c r="B3" s="18">
        <v>500</v>
      </c>
      <c r="C3" s="19">
        <f>B3/(1+$F$1)^A3</f>
        <v>454.5454545454545</v>
      </c>
    </row>
    <row r="4" spans="1:9" x14ac:dyDescent="0.2">
      <c r="A4" s="17">
        <v>2</v>
      </c>
      <c r="B4" s="18">
        <v>660.00000000000011</v>
      </c>
      <c r="C4" s="19">
        <f>B4/(1+$F$1)^A4</f>
        <v>545.4545454545455</v>
      </c>
    </row>
    <row r="9" spans="1:9" x14ac:dyDescent="0.2">
      <c r="B9" s="2"/>
    </row>
    <row r="14" spans="1:9" x14ac:dyDescent="0.2">
      <c r="I14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48F87-5C6A-4820-9E8D-DD01A93B34B2}">
  <dimension ref="A1:E7"/>
  <sheetViews>
    <sheetView workbookViewId="0">
      <selection activeCell="A7" sqref="A7"/>
    </sheetView>
  </sheetViews>
  <sheetFormatPr defaultRowHeight="15" x14ac:dyDescent="0.2"/>
  <cols>
    <col min="1" max="1" width="16.8125" bestFit="1" customWidth="1"/>
    <col min="2" max="2" width="10.89453125" customWidth="1"/>
  </cols>
  <sheetData>
    <row r="1" spans="1:5" x14ac:dyDescent="0.2">
      <c r="A1" s="1" t="s">
        <v>0</v>
      </c>
      <c r="B1" s="1" t="s">
        <v>1</v>
      </c>
      <c r="D1" s="5" t="s">
        <v>3</v>
      </c>
      <c r="E1" s="16">
        <f>IRR(B2:B7)</f>
        <v>0.12005761954170246</v>
      </c>
    </row>
    <row r="2" spans="1:5" x14ac:dyDescent="0.2">
      <c r="A2" t="s">
        <v>2</v>
      </c>
      <c r="B2" s="2">
        <v>-1000</v>
      </c>
    </row>
    <row r="3" spans="1:5" x14ac:dyDescent="0.2">
      <c r="A3">
        <v>1</v>
      </c>
      <c r="B3" s="2">
        <v>100</v>
      </c>
      <c r="C3" s="3"/>
    </row>
    <row r="4" spans="1:5" x14ac:dyDescent="0.2">
      <c r="A4">
        <v>2</v>
      </c>
      <c r="B4" s="2">
        <v>200</v>
      </c>
    </row>
    <row r="5" spans="1:5" x14ac:dyDescent="0.2">
      <c r="A5">
        <v>3</v>
      </c>
      <c r="B5" s="2">
        <v>300</v>
      </c>
      <c r="C5" s="3"/>
    </row>
    <row r="6" spans="1:5" x14ac:dyDescent="0.2">
      <c r="A6">
        <v>4</v>
      </c>
      <c r="B6" s="2">
        <v>400</v>
      </c>
    </row>
    <row r="7" spans="1:5" x14ac:dyDescent="0.2">
      <c r="A7">
        <v>5</v>
      </c>
      <c r="B7" s="2">
        <v>500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F19EE-7AC6-4930-BB99-D1C6760EF849}">
  <dimension ref="A1:F7"/>
  <sheetViews>
    <sheetView workbookViewId="0">
      <selection activeCell="C2" sqref="C2:C7"/>
    </sheetView>
  </sheetViews>
  <sheetFormatPr defaultRowHeight="15" x14ac:dyDescent="0.2"/>
  <cols>
    <col min="1" max="1" width="16.8125" bestFit="1" customWidth="1"/>
    <col min="2" max="2" width="11.1640625" customWidth="1"/>
    <col min="3" max="3" width="10.4921875" customWidth="1"/>
  </cols>
  <sheetData>
    <row r="1" spans="1:6" x14ac:dyDescent="0.2">
      <c r="A1" s="1" t="s">
        <v>0</v>
      </c>
      <c r="B1" s="1" t="s">
        <v>1</v>
      </c>
      <c r="C1" s="1" t="s">
        <v>5</v>
      </c>
      <c r="E1" s="5" t="s">
        <v>6</v>
      </c>
      <c r="F1" s="16">
        <f>XIRR(B2:B7,C2:C7)</f>
        <v>0.41297253966331493</v>
      </c>
    </row>
    <row r="2" spans="1:6" x14ac:dyDescent="0.2">
      <c r="A2" t="s">
        <v>2</v>
      </c>
      <c r="B2" s="2">
        <v>-1000</v>
      </c>
      <c r="C2" s="21">
        <v>43831</v>
      </c>
    </row>
    <row r="3" spans="1:6" x14ac:dyDescent="0.2">
      <c r="A3">
        <v>1</v>
      </c>
      <c r="B3" s="2">
        <v>100</v>
      </c>
      <c r="C3" s="21">
        <v>43981</v>
      </c>
    </row>
    <row r="4" spans="1:6" x14ac:dyDescent="0.2">
      <c r="A4">
        <v>2</v>
      </c>
      <c r="B4" s="2">
        <v>200</v>
      </c>
      <c r="C4" s="21">
        <v>44081</v>
      </c>
    </row>
    <row r="5" spans="1:6" x14ac:dyDescent="0.2">
      <c r="A5">
        <v>3</v>
      </c>
      <c r="B5" s="2">
        <v>300</v>
      </c>
      <c r="C5" s="21">
        <v>44256</v>
      </c>
    </row>
    <row r="6" spans="1:6" x14ac:dyDescent="0.2">
      <c r="A6">
        <v>4</v>
      </c>
      <c r="B6" s="2">
        <v>400</v>
      </c>
      <c r="C6" s="21">
        <v>44317</v>
      </c>
    </row>
    <row r="7" spans="1:6" x14ac:dyDescent="0.2">
      <c r="A7">
        <v>5</v>
      </c>
      <c r="B7" s="2">
        <v>500</v>
      </c>
      <c r="C7" s="21">
        <v>44362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D05A0-329B-416A-8E8B-485C045A2CDB}">
  <dimension ref="A1:E7"/>
  <sheetViews>
    <sheetView workbookViewId="0">
      <selection activeCell="A7" sqref="A7"/>
    </sheetView>
  </sheetViews>
  <sheetFormatPr defaultRowHeight="15" x14ac:dyDescent="0.2"/>
  <cols>
    <col min="1" max="1" width="16.8125" bestFit="1" customWidth="1"/>
    <col min="2" max="2" width="9.953125" customWidth="1"/>
    <col min="4" max="4" width="13.44921875" customWidth="1"/>
  </cols>
  <sheetData>
    <row r="1" spans="1:5" x14ac:dyDescent="0.2">
      <c r="A1" s="1" t="s">
        <v>0</v>
      </c>
      <c r="B1" s="1" t="s">
        <v>1</v>
      </c>
      <c r="D1" s="22" t="s">
        <v>9</v>
      </c>
      <c r="E1" s="7">
        <v>0.12</v>
      </c>
    </row>
    <row r="2" spans="1:5" x14ac:dyDescent="0.2">
      <c r="A2" t="s">
        <v>2</v>
      </c>
      <c r="B2" s="2">
        <v>-1000</v>
      </c>
      <c r="D2" s="23" t="s">
        <v>10</v>
      </c>
      <c r="E2" s="9">
        <v>0.08</v>
      </c>
    </row>
    <row r="3" spans="1:5" x14ac:dyDescent="0.2">
      <c r="A3">
        <v>1</v>
      </c>
      <c r="B3" s="2">
        <v>100</v>
      </c>
      <c r="C3" s="3"/>
    </row>
    <row r="4" spans="1:5" x14ac:dyDescent="0.2">
      <c r="A4">
        <v>2</v>
      </c>
      <c r="B4" s="2">
        <v>200</v>
      </c>
      <c r="D4" s="5" t="s">
        <v>7</v>
      </c>
      <c r="E4" s="16">
        <f>MIRR(B2:B7, E1,E2)</f>
        <v>0.10799724490044671</v>
      </c>
    </row>
    <row r="5" spans="1:5" x14ac:dyDescent="0.2">
      <c r="A5">
        <v>3</v>
      </c>
      <c r="B5" s="2">
        <v>300</v>
      </c>
      <c r="C5" s="3"/>
    </row>
    <row r="6" spans="1:5" x14ac:dyDescent="0.2">
      <c r="A6">
        <v>4</v>
      </c>
      <c r="B6" s="2">
        <v>400</v>
      </c>
    </row>
    <row r="7" spans="1:5" x14ac:dyDescent="0.2">
      <c r="A7">
        <v>5</v>
      </c>
      <c r="B7" s="2">
        <v>500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1FC61-35E4-478A-85E8-0E55BA68D968}">
  <dimension ref="A1:F9"/>
  <sheetViews>
    <sheetView workbookViewId="0">
      <selection activeCell="E29" sqref="E29"/>
    </sheetView>
  </sheetViews>
  <sheetFormatPr defaultRowHeight="15" x14ac:dyDescent="0.2"/>
  <cols>
    <col min="1" max="1" width="11.1640625" customWidth="1"/>
    <col min="2" max="2" width="9.953125" customWidth="1"/>
    <col min="3" max="3" width="9.14453125" customWidth="1"/>
    <col min="4" max="4" width="13.44921875" customWidth="1"/>
  </cols>
  <sheetData>
    <row r="1" spans="1:6" x14ac:dyDescent="0.2">
      <c r="A1" s="1" t="s">
        <v>1</v>
      </c>
      <c r="B1" s="1" t="s">
        <v>5</v>
      </c>
      <c r="D1" s="22" t="s">
        <v>9</v>
      </c>
      <c r="E1" s="7">
        <v>0.12</v>
      </c>
    </row>
    <row r="2" spans="1:6" x14ac:dyDescent="0.2">
      <c r="A2" s="2">
        <v>-1000</v>
      </c>
      <c r="B2" s="21">
        <v>43831</v>
      </c>
      <c r="D2" s="23" t="s">
        <v>10</v>
      </c>
      <c r="E2" s="9">
        <v>0.08</v>
      </c>
    </row>
    <row r="3" spans="1:6" x14ac:dyDescent="0.2">
      <c r="A3" s="2">
        <v>100</v>
      </c>
      <c r="B3" s="21">
        <v>43981</v>
      </c>
      <c r="C3" s="3"/>
    </row>
    <row r="4" spans="1:6" x14ac:dyDescent="0.2">
      <c r="A4" s="2">
        <v>200</v>
      </c>
      <c r="B4" s="21">
        <v>44081</v>
      </c>
      <c r="D4" s="6" t="s">
        <v>3</v>
      </c>
      <c r="E4" s="12">
        <f ca="1">IFERROR(IRR(Cash_flows), "")</f>
        <v>0.12005761954170246</v>
      </c>
    </row>
    <row r="5" spans="1:6" x14ac:dyDescent="0.2">
      <c r="A5" s="2">
        <v>300</v>
      </c>
      <c r="B5" s="21">
        <v>44256</v>
      </c>
      <c r="C5" s="3"/>
      <c r="D5" s="8" t="s">
        <v>6</v>
      </c>
      <c r="E5" s="14">
        <f ca="1">IFERROR(XIRR(Cash_flows, Dates), "")</f>
        <v>0.41297253966331493</v>
      </c>
    </row>
    <row r="6" spans="1:6" x14ac:dyDescent="0.2">
      <c r="A6" s="2">
        <v>400</v>
      </c>
      <c r="B6" s="21">
        <v>44317</v>
      </c>
      <c r="D6" s="13" t="s">
        <v>7</v>
      </c>
      <c r="E6" s="4">
        <f ca="1">IFERROR(MIRR(Cash_flows, Finance_rate, Reinvest_rate), "")</f>
        <v>0.11099104250446645</v>
      </c>
      <c r="F6" s="3"/>
    </row>
    <row r="7" spans="1:6" x14ac:dyDescent="0.2">
      <c r="A7" s="2">
        <v>500</v>
      </c>
      <c r="B7" s="21">
        <v>44362</v>
      </c>
    </row>
    <row r="8" spans="1:6" x14ac:dyDescent="0.2">
      <c r="A8" s="2"/>
      <c r="B8" s="24"/>
    </row>
    <row r="9" spans="1:6" x14ac:dyDescent="0.2">
      <c r="B9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ROI Calculator	</vt:lpstr>
      <vt:lpstr>Manual IRR calculation</vt:lpstr>
      <vt:lpstr>IRR function</vt:lpstr>
      <vt:lpstr>XIRR function</vt:lpstr>
      <vt:lpstr>MIRR function</vt:lpstr>
      <vt:lpstr>IRR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 Cheusheva</dc:creator>
  <cp:lastModifiedBy>Artem Ushakov</cp:lastModifiedBy>
  <dcterms:created xsi:type="dcterms:W3CDTF">2019-06-10T13:28:00Z</dcterms:created>
  <dcterms:modified xsi:type="dcterms:W3CDTF">2020-10-09T11:50:25Z</dcterms:modified>
</cp:coreProperties>
</file>